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655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<sst xmlns="http://schemas.openxmlformats.org/spreadsheetml/2006/main" count="31" uniqueCount="31">
  <si>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</si>
  <si>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</si>
  <si>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</si>
  <si>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16日</t>
    </r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</si>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</sst>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2230587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140270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237973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208187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250765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108098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119053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82013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136939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143419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109011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75180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71415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119665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42149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106340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0" sqref="D10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</v>
      </c>
      <c r="F3" s="8"/>
      <c r="G3" s="8"/>
      <c r="L3" s="10"/>
    </row>
    <row r="4" spans="1:12" s="9" customFormat="1" ht="17.25">
      <c r="A4" s="11" t="s">
        <v>4</v>
      </c>
      <c r="B4" s="12" t="s">
        <v>5</v>
      </c>
      <c r="C4" s="13" t="s">
        <v>6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7</v>
      </c>
      <c r="D5" s="16"/>
      <c r="E5" s="16"/>
      <c r="F5" s="17" t="s">
        <v>8</v>
      </c>
      <c r="G5" s="18"/>
    </row>
    <row r="6" spans="1:7" s="23" customFormat="1" ht="37.5" customHeight="1">
      <c r="A6" s="11"/>
      <c r="B6" s="19"/>
      <c r="C6" s="20" t="s">
        <v>9</v>
      </c>
      <c r="D6" s="20" t="s">
        <v>10</v>
      </c>
      <c r="E6" s="21" t="s">
        <v>11</v>
      </c>
      <c r="F6" s="20" t="s">
        <v>12</v>
      </c>
      <c r="G6" s="22" t="s">
        <v>13</v>
      </c>
    </row>
    <row r="7" spans="1:7" s="26" customFormat="1" ht="21.75" customHeight="1">
      <c r="A7" s="24">
        <v>1</v>
      </c>
      <c r="B7" s="24" t="s">
        <v>14</v>
      </c>
      <c r="C7" s="25">
        <f>SUM(C8:C23)</f>
        <v>9000000</v>
      </c>
      <c r="D7" s="25">
        <f>SUM(D8:D23)</f>
        <v>7176038</v>
      </c>
      <c r="E7" s="21">
        <f>'[1]孙中山币'!J4</f>
        <v>0.7973375555555555</v>
      </c>
      <c r="F7" s="25">
        <f>SUM(F8:F23)</f>
        <v>4181064</v>
      </c>
      <c r="G7" s="21">
        <f aca="true" t="shared" si="0" ref="G7:G23">F7/D7</f>
        <v>0.5826423996082518</v>
      </c>
    </row>
    <row r="8" spans="1:7" s="31" customFormat="1" ht="21.75" customHeight="1">
      <c r="A8" s="27">
        <v>2</v>
      </c>
      <c r="B8" s="28" t="s">
        <v>15</v>
      </c>
      <c r="C8" s="29">
        <f>'[1]孙中山币'!C6</f>
        <v>5380000</v>
      </c>
      <c r="D8" s="30">
        <f>'[1]孙中山币'!D6</f>
        <v>3897947</v>
      </c>
      <c r="E8" s="21">
        <f>'[1]孙中山币'!J6</f>
        <v>0.7245254646840149</v>
      </c>
      <c r="F8" s="30">
        <f>'[1]孙中山币'!F6</f>
        <v>2230587</v>
      </c>
      <c r="G8" s="21">
        <f t="shared" si="0"/>
        <v>0.5722466211059309</v>
      </c>
    </row>
    <row r="9" spans="1:7" s="26" customFormat="1" ht="21.75" customHeight="1">
      <c r="A9" s="27">
        <v>3</v>
      </c>
      <c r="B9" s="28" t="s">
        <v>16</v>
      </c>
      <c r="C9" s="29">
        <f>'[1]孙中山币'!C7</f>
        <v>260000</v>
      </c>
      <c r="D9" s="30">
        <f>'[1]孙中山币'!D7</f>
        <v>254512</v>
      </c>
      <c r="E9" s="21">
        <f>'[1]孙中山币'!J7</f>
        <v>0.9788923076923077</v>
      </c>
      <c r="F9" s="30">
        <f>'[1]孙中山币'!F7</f>
        <v>140270</v>
      </c>
      <c r="G9" s="21">
        <f t="shared" si="0"/>
        <v>0.5511331489281448</v>
      </c>
    </row>
    <row r="10" spans="1:7" s="31" customFormat="1" ht="21.75" customHeight="1">
      <c r="A10" s="27">
        <v>4</v>
      </c>
      <c r="B10" s="28" t="s">
        <v>17</v>
      </c>
      <c r="C10" s="29">
        <f>'[1]孙中山币'!C8</f>
        <v>360000</v>
      </c>
      <c r="D10" s="30">
        <f>'[1]孙中山币'!D8</f>
        <v>360000</v>
      </c>
      <c r="E10" s="21">
        <f>'[1]孙中山币'!J8</f>
        <v>1</v>
      </c>
      <c r="F10" s="30">
        <f>'[1]孙中山币'!F8</f>
        <v>237973</v>
      </c>
      <c r="G10" s="21">
        <f t="shared" si="0"/>
        <v>0.6610361111111112</v>
      </c>
    </row>
    <row r="11" spans="1:7" s="26" customFormat="1" ht="21.75" customHeight="1">
      <c r="A11" s="27">
        <v>5</v>
      </c>
      <c r="B11" s="28" t="s">
        <v>18</v>
      </c>
      <c r="C11" s="29">
        <f>'[1]孙中山币'!C9</f>
        <v>360000</v>
      </c>
      <c r="D11" s="30">
        <f>'[1]孙中山币'!D9</f>
        <v>359775</v>
      </c>
      <c r="E11" s="21">
        <f>'[1]孙中山币'!J9</f>
        <v>0.999375</v>
      </c>
      <c r="F11" s="30">
        <f>'[1]孙中山币'!F9</f>
        <v>208187</v>
      </c>
      <c r="G11" s="21">
        <f t="shared" si="0"/>
        <v>0.5786588840247376</v>
      </c>
    </row>
    <row r="12" spans="1:7" s="26" customFormat="1" ht="21.75" customHeight="1">
      <c r="A12" s="27">
        <v>6</v>
      </c>
      <c r="B12" s="28" t="s">
        <v>19</v>
      </c>
      <c r="C12" s="29">
        <f>'[1]孙中山币'!C10</f>
        <v>360000</v>
      </c>
      <c r="D12" s="30">
        <f>'[1]孙中山币'!D10</f>
        <v>360000</v>
      </c>
      <c r="E12" s="21">
        <f>'[1]孙中山币'!J10</f>
        <v>1</v>
      </c>
      <c r="F12" s="30">
        <f>'[1]孙中山币'!F10</f>
        <v>250765</v>
      </c>
      <c r="G12" s="21">
        <f t="shared" si="0"/>
        <v>0.6965694444444445</v>
      </c>
    </row>
    <row r="13" spans="1:7" s="31" customFormat="1" ht="21.75" customHeight="1">
      <c r="A13" s="27">
        <v>7</v>
      </c>
      <c r="B13" s="28" t="s">
        <v>20</v>
      </c>
      <c r="C13" s="29">
        <f>'[1]孙中山币'!C11</f>
        <v>360000</v>
      </c>
      <c r="D13" s="30">
        <f>'[1]孙中山币'!D11</f>
        <v>212735</v>
      </c>
      <c r="E13" s="21">
        <f>'[1]孙中山币'!J11</f>
        <v>0.5909305555555555</v>
      </c>
      <c r="F13" s="30">
        <f>'[1]孙中山币'!F11</f>
        <v>108098</v>
      </c>
      <c r="G13" s="21">
        <f t="shared" si="0"/>
        <v>0.5081345335746351</v>
      </c>
    </row>
    <row r="14" spans="1:7" s="31" customFormat="1" ht="21.75" customHeight="1">
      <c r="A14" s="27">
        <v>8</v>
      </c>
      <c r="B14" s="28" t="s">
        <v>21</v>
      </c>
      <c r="C14" s="29">
        <f>'[1]孙中山币'!C12</f>
        <v>200000</v>
      </c>
      <c r="D14" s="30">
        <f>'[1]孙中山币'!D12</f>
        <v>192878</v>
      </c>
      <c r="E14" s="21">
        <f>'[1]孙中山币'!J12</f>
        <v>0.96439</v>
      </c>
      <c r="F14" s="30">
        <f>'[1]孙中山币'!F12</f>
        <v>119053</v>
      </c>
      <c r="G14" s="21">
        <f t="shared" si="0"/>
        <v>0.6172450979375563</v>
      </c>
    </row>
    <row r="15" spans="1:7" s="26" customFormat="1" ht="21.75" customHeight="1">
      <c r="A15" s="27">
        <v>9</v>
      </c>
      <c r="B15" s="28" t="s">
        <v>22</v>
      </c>
      <c r="C15" s="29">
        <f>'[1]孙中山币'!C13</f>
        <v>160000</v>
      </c>
      <c r="D15" s="30">
        <f>'[1]孙中山币'!D13</f>
        <v>160000</v>
      </c>
      <c r="E15" s="21">
        <f>'[1]孙中山币'!J13</f>
        <v>1</v>
      </c>
      <c r="F15" s="30">
        <f>'[1]孙中山币'!F13</f>
        <v>82013</v>
      </c>
      <c r="G15" s="21">
        <f t="shared" si="0"/>
        <v>0.51258125</v>
      </c>
    </row>
    <row r="16" spans="1:7" s="26" customFormat="1" ht="21.75" customHeight="1">
      <c r="A16" s="27">
        <v>10</v>
      </c>
      <c r="B16" s="28" t="s">
        <v>23</v>
      </c>
      <c r="C16" s="29">
        <f>'[1]孙中山币'!C14</f>
        <v>260000</v>
      </c>
      <c r="D16" s="30">
        <f>'[1]孙中山币'!D14</f>
        <v>260000</v>
      </c>
      <c r="E16" s="21">
        <f>'[1]孙中山币'!J14</f>
        <v>1</v>
      </c>
      <c r="F16" s="30">
        <f>'[1]孙中山币'!F14</f>
        <v>136939</v>
      </c>
      <c r="G16" s="21">
        <f t="shared" si="0"/>
        <v>0.5266884615384615</v>
      </c>
    </row>
    <row r="17" spans="1:7" s="26" customFormat="1" ht="21.75" customHeight="1">
      <c r="A17" s="27">
        <v>11</v>
      </c>
      <c r="B17" s="28" t="s">
        <v>24</v>
      </c>
      <c r="C17" s="29">
        <f>'[1]孙中山币'!C15</f>
        <v>240000</v>
      </c>
      <c r="D17" s="30">
        <f>'[1]孙中山币'!D15</f>
        <v>240000</v>
      </c>
      <c r="E17" s="21">
        <f>'[1]孙中山币'!J15</f>
        <v>1</v>
      </c>
      <c r="F17" s="30">
        <f>'[1]孙中山币'!F15</f>
        <v>143419</v>
      </c>
      <c r="G17" s="21">
        <f t="shared" si="0"/>
        <v>0.5975791666666667</v>
      </c>
    </row>
    <row r="18" spans="1:7" s="26" customFormat="1" ht="21.75" customHeight="1">
      <c r="A18" s="27">
        <v>12</v>
      </c>
      <c r="B18" s="28" t="s">
        <v>25</v>
      </c>
      <c r="C18" s="29">
        <f>'[1]孙中山币'!C16</f>
        <v>200000</v>
      </c>
      <c r="D18" s="30">
        <f>'[1]孙中山币'!D16</f>
        <v>184650</v>
      </c>
      <c r="E18" s="21">
        <f>'[1]孙中山币'!J16</f>
        <v>0.92325</v>
      </c>
      <c r="F18" s="30">
        <f>'[1]孙中山币'!F16</f>
        <v>109011</v>
      </c>
      <c r="G18" s="21">
        <f t="shared" si="0"/>
        <v>0.5903655564581641</v>
      </c>
    </row>
    <row r="19" spans="1:7" s="31" customFormat="1" ht="21.75" customHeight="1">
      <c r="A19" s="27">
        <v>13</v>
      </c>
      <c r="B19" s="28" t="s">
        <v>26</v>
      </c>
      <c r="C19" s="29">
        <f>'[1]孙中山币'!C17</f>
        <v>160000</v>
      </c>
      <c r="D19" s="30">
        <f>'[1]孙中山币'!D17</f>
        <v>126257</v>
      </c>
      <c r="E19" s="21">
        <f>'[1]孙中山币'!J17</f>
        <v>0.78910625</v>
      </c>
      <c r="F19" s="30">
        <f>'[1]孙中山币'!F17</f>
        <v>75180</v>
      </c>
      <c r="G19" s="21">
        <f t="shared" si="0"/>
        <v>0.5954521333470619</v>
      </c>
    </row>
    <row r="20" spans="1:7" s="26" customFormat="1" ht="21.75" customHeight="1">
      <c r="A20" s="27">
        <v>14</v>
      </c>
      <c r="B20" s="28" t="s">
        <v>27</v>
      </c>
      <c r="C20" s="29">
        <f>'[1]孙中山币'!C18</f>
        <v>160000</v>
      </c>
      <c r="D20" s="30">
        <f>'[1]孙中山币'!D18</f>
        <v>129500</v>
      </c>
      <c r="E20" s="21">
        <f>'[1]孙中山币'!J18</f>
        <v>0.809375</v>
      </c>
      <c r="F20" s="30">
        <f>'[1]孙中山币'!F18</f>
        <v>71415</v>
      </c>
      <c r="G20" s="21">
        <f t="shared" si="0"/>
        <v>0.5514671814671814</v>
      </c>
    </row>
    <row r="21" spans="1:7" s="26" customFormat="1" ht="21.75" customHeight="1">
      <c r="A21" s="27">
        <v>15</v>
      </c>
      <c r="B21" s="28" t="s">
        <v>28</v>
      </c>
      <c r="C21" s="29">
        <f>'[1]孙中山币'!C19</f>
        <v>200000</v>
      </c>
      <c r="D21" s="30">
        <f>'[1]孙中山币'!D19</f>
        <v>182268</v>
      </c>
      <c r="E21" s="21">
        <f>'[1]孙中山币'!J19</f>
        <v>0.91134</v>
      </c>
      <c r="F21" s="30">
        <f>'[1]孙中山币'!F19</f>
        <v>119665</v>
      </c>
      <c r="G21" s="21">
        <f t="shared" si="0"/>
        <v>0.6565332367722255</v>
      </c>
    </row>
    <row r="22" spans="1:7" s="26" customFormat="1" ht="21.75" customHeight="1">
      <c r="A22" s="27">
        <v>16</v>
      </c>
      <c r="B22" s="28" t="s">
        <v>29</v>
      </c>
      <c r="C22" s="29">
        <f>'[1]孙中山币'!C20</f>
        <v>80000</v>
      </c>
      <c r="D22" s="30">
        <f>'[1]孙中山币'!D20</f>
        <v>68920</v>
      </c>
      <c r="E22" s="21">
        <f>'[1]孙中山币'!J20</f>
        <v>0.8615</v>
      </c>
      <c r="F22" s="30">
        <f>'[1]孙中山币'!F20</f>
        <v>42149</v>
      </c>
      <c r="G22" s="21">
        <f t="shared" si="0"/>
        <v>0.6115641323273361</v>
      </c>
    </row>
    <row r="23" spans="1:7" s="26" customFormat="1" ht="21.75" customHeight="1">
      <c r="A23" s="27">
        <v>17</v>
      </c>
      <c r="B23" s="28" t="s">
        <v>30</v>
      </c>
      <c r="C23" s="29">
        <f>'[1]孙中山币'!C21</f>
        <v>260000</v>
      </c>
      <c r="D23" s="30">
        <f>'[1]孙中山币'!D21</f>
        <v>186596</v>
      </c>
      <c r="E23" s="21">
        <f>'[1]孙中山币'!J21</f>
        <v>0.7176769230769231</v>
      </c>
      <c r="F23" s="30">
        <f>'[1]孙中山币'!F21</f>
        <v>106340</v>
      </c>
      <c r="G23" s="21">
        <f t="shared" si="0"/>
        <v>0.5698943171343437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2017-01-17T01:10:00Z</dcterms:created>
  <dcterms:modified xsi:type="dcterms:W3CDTF">2017-01-17T01:10:27Z</dcterms:modified>
  <cp:category/>
  <cp:version/>
  <cp:contentType/>
  <cp:contentStatus/>
</cp:coreProperties>
</file>